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Area" localSheetId="0">'1'!$A$2:$M$47</definedName>
    <definedName name="_xlnm.Print_Titles" localSheetId="0">'1'!$4:$6</definedName>
  </definedNames>
  <calcPr fullCalcOnLoad="1"/>
</workbook>
</file>

<file path=xl/sharedStrings.xml><?xml version="1.0" encoding="utf-8"?>
<sst xmlns="http://schemas.openxmlformats.org/spreadsheetml/2006/main" count="165" uniqueCount="110">
  <si>
    <t xml:space="preserve">附件1 </t>
  </si>
  <si>
    <t xml:space="preserve">伊犁州资源资源局2023年第1次局长办公会审核通过建设用地审批公示 </t>
  </si>
  <si>
    <t>序号</t>
  </si>
  <si>
    <t>项目名称</t>
  </si>
  <si>
    <t>批准立项机关</t>
  </si>
  <si>
    <t>建设用地位置及权属</t>
  </si>
  <si>
    <t>面积单位</t>
  </si>
  <si>
    <t>建设用地情况</t>
  </si>
  <si>
    <t>应缴新增费（万元）</t>
  </si>
  <si>
    <t>总面积</t>
  </si>
  <si>
    <t>农用地总面积</t>
  </si>
  <si>
    <t>建设
用地</t>
  </si>
  <si>
    <t xml:space="preserve">未利
用地 </t>
  </si>
  <si>
    <t>耕地</t>
  </si>
  <si>
    <t>园地</t>
  </si>
  <si>
    <t>其他</t>
  </si>
  <si>
    <t>新源县吐尔根乡革命烈士纪念馆-纪念碑建设项目建设用地</t>
  </si>
  <si>
    <t>新源县发展和改革委员会</t>
  </si>
  <si>
    <t>新源县吐尔根乡国有土地</t>
  </si>
  <si>
    <t>公顷</t>
  </si>
  <si>
    <t>伊犁州新源县殡仪馆-火化场项目建设用地</t>
  </si>
  <si>
    <t>新源县别斯托别乡国有土地</t>
  </si>
  <si>
    <t>伊犁州喀拉峻景区基础设施项目建设用地</t>
  </si>
  <si>
    <t>特克斯县发展和改革委员会</t>
  </si>
  <si>
    <t>特克斯县阔克苏乡、喀拉达拉镇国有土地</t>
  </si>
  <si>
    <t>特克斯县中天山旅游景区琼库什台生态旅游基础设施建设用地</t>
  </si>
  <si>
    <t>呼吉尔特蒙古民族乡、阔克苏乡等国有土地</t>
  </si>
  <si>
    <t>夏塔古城遗址防洪工程建设用地</t>
  </si>
  <si>
    <t>昭苏县发展和改革委员会</t>
  </si>
  <si>
    <t>昭苏县夏特柯尔克孜民族乡国有土地</t>
  </si>
  <si>
    <t>省道242至国道578道路提升改造项目建设用地</t>
  </si>
  <si>
    <t>巩留县发展和改革委员会</t>
  </si>
  <si>
    <t>巩留县东买里镇国有及集体土地</t>
  </si>
  <si>
    <t>察布查尔县西区生活垃圾填埋场建设项目</t>
  </si>
  <si>
    <t>察布查尔县发展和改革委员会</t>
  </si>
  <si>
    <t>察布查尔县种羊场国有土地</t>
  </si>
  <si>
    <t>察布查尔县传染病医院项目建设用地</t>
  </si>
  <si>
    <t>察布查尔县察布查尔镇、孙扎齐牛录镇集体土地</t>
  </si>
  <si>
    <t>察布查尔县实施城镇规划2022年第五批次建设用地</t>
  </si>
  <si>
    <t>察布查尔县察布查尔镇、孙扎齐牛录镇等国有及集体土地</t>
  </si>
  <si>
    <t>察布查尔县实施城镇规划2022年第六批次建设用地</t>
  </si>
  <si>
    <t>察布查尔县察布查尔镇、孙扎齐牛录镇国有及集体土地</t>
  </si>
  <si>
    <t>第四师62团-64团-65团-G218公路项目建设用地</t>
  </si>
  <si>
    <t>新疆生产建设兵团交通局</t>
  </si>
  <si>
    <t>霍城县清水河镇国有及集体土地</t>
  </si>
  <si>
    <t>国道312线清水镇过境段公路项目建设用地</t>
  </si>
  <si>
    <t>自治区发展和改革委员会</t>
  </si>
  <si>
    <t>尼勒克县城集中供热三期建设项目</t>
  </si>
  <si>
    <t>尼勒克县发展和改革委员会</t>
  </si>
  <si>
    <t>尼勒克县乌赞镇国有土地</t>
  </si>
  <si>
    <t>特克斯县乔拉克铁热克镇孟布拉克村生态农业观光园一期建设项目建设用地</t>
  </si>
  <si>
    <t>特克斯县乔拉克铁热克镇国有土地</t>
  </si>
  <si>
    <t>特克斯县实施乡镇规划2022年第12批次建设用地</t>
  </si>
  <si>
    <t>特克斯县乔拉克铁热克镇、喀拉达拉镇国有及集体土地</t>
  </si>
  <si>
    <t>伊犁州特克斯县全域旅游基础设施建设项目</t>
  </si>
  <si>
    <t>特克斯县特克斯马场、喀拉达拉镇国有土地</t>
  </si>
  <si>
    <t>察布查尔县实施城镇规划2022年第一批次建设用地</t>
  </si>
  <si>
    <t>察布查尔县孙扎齐牛录镇、察布查尔镇国有及集体土地</t>
  </si>
  <si>
    <t>察布查尔县实施城镇规划2022年第四批次建设用地</t>
  </si>
  <si>
    <t>察布查尔县察布查尔镇、纳达齐牛录乡国有及集体土地</t>
  </si>
  <si>
    <t>S237线伊犁河二桥至加尕斯台乡公路工程</t>
  </si>
  <si>
    <t>察布查尔县绰霍尔镇，察布查尔镇国有及集体土地</t>
  </si>
  <si>
    <t>霍城县实施城镇规划2022年第九批次建设用地</t>
  </si>
  <si>
    <t>霍城县清水河镇集体土地</t>
  </si>
  <si>
    <t>霍城县全域旅游基础设施建设项目（图开沙漠景区图开大道）</t>
  </si>
  <si>
    <t>霍城县兰干镇、三道河乡国有及集体土地</t>
  </si>
  <si>
    <t>尼勒克县实施城镇规划2022年第四批次建设用地</t>
  </si>
  <si>
    <t>尼勒克县喀拉苏乡国有及集体土地</t>
  </si>
  <si>
    <t>伊宁县托乎拉苏景区公路建设项目用地</t>
  </si>
  <si>
    <t>伊宁县发展和改革委员会</t>
  </si>
  <si>
    <t>伊宁县阿热吾斯塘乡、吉里于孜镇国有土地</t>
  </si>
  <si>
    <t>霍城县实施乡镇规划2022年度第一批建设用地</t>
  </si>
  <si>
    <t>霍城县萨尔布拉克镇国有及集体土地</t>
  </si>
  <si>
    <t>尼勒克县城生活垃圾填埋场二期建设项目建设用地</t>
  </si>
  <si>
    <t>尼勒克县科克浩特浩尔蒙古族乡国有土地</t>
  </si>
  <si>
    <t>昭苏县实施乡镇规划2022年第一批次建设用地</t>
  </si>
  <si>
    <t>昭苏县察汗乌苏蒙古民族乡国有土地</t>
  </si>
  <si>
    <t>伊犁州奶牛场塔什科瑞克乡-奥依曼小学道路项目伊犁州奶牛场塔什科瑞克乡-奥依曼小学道路项目</t>
  </si>
  <si>
    <t>伊犁州发展和改革委员会</t>
  </si>
  <si>
    <t>伊宁市南岸新区奶牛场国有土地</t>
  </si>
  <si>
    <t>伊宁县托乎拉苏景区整体提升建设项目</t>
  </si>
  <si>
    <t>伊宁县喀拉亚尕奇乡国有土地</t>
  </si>
  <si>
    <t>霍尔果斯经济开发区清水河配套园区大道建设项目</t>
  </si>
  <si>
    <t>霍城县发展和改革委员会</t>
  </si>
  <si>
    <t>霍城县清水河镇国有土地</t>
  </si>
  <si>
    <t>新疆伊犁河南岸干渠察布查尔县3号扬水灌区建设项目</t>
  </si>
  <si>
    <t>察布查尔县孙扎齐牛录镇国有土地</t>
  </si>
  <si>
    <t>伊宁县实施乡镇规划2022年度第一批次建设用地</t>
  </si>
  <si>
    <t>伊宁县喀拉亚尕奇乡、胡地亚于孜镇国有土地</t>
  </si>
  <si>
    <t>巩留县库尔德宁镇农村饮水安全工程建设用地</t>
  </si>
  <si>
    <t>巩留县库尔德宁镇集体土地</t>
  </si>
  <si>
    <t>特克斯县实施城镇规划2022年第五批次建设用地</t>
  </si>
  <si>
    <t>特克斯县特克斯镇、呼吉尔特蒙古族乡国有集体土地</t>
  </si>
  <si>
    <t>伊宁市实施苏拉宫工业园规划2022年第一批次
建设用地</t>
  </si>
  <si>
    <t>伊宁市潘津镇、达达木图镇国有及集体土地</t>
  </si>
  <si>
    <t>昭苏县实施城镇规划2022年第六批次建设用地</t>
  </si>
  <si>
    <t>昭苏县洪纳海镇集体土地</t>
  </si>
  <si>
    <t>巩留县乡村污水处理建设项目（东买里镇段
垃圾填埋场）建设用地</t>
  </si>
  <si>
    <t>巩留县东买里乡国有土地</t>
  </si>
  <si>
    <t>察布查尔县东区生活垃圾填埋场建设项目建设用地</t>
  </si>
  <si>
    <t>察布查尔县阔洪齐乡国有及集体土地</t>
  </si>
  <si>
    <t>尼勒克县城污水处理厂建设项目建设用地</t>
  </si>
  <si>
    <t>尼勒克县克令乡国有土地</t>
  </si>
  <si>
    <t>特克斯县新疆喀拉峻国际生态旅游区基础设施提升项目建设用地</t>
  </si>
  <si>
    <t>特克斯县喀拉达拉镇、乔拉克铁热克镇国有土地</t>
  </si>
  <si>
    <t>第四师可克达拉二桥建设项目建设用地</t>
  </si>
  <si>
    <t>新疆生产建设兵团交通运输局</t>
  </si>
  <si>
    <t>察布查尔县种羊场、霍城县惠远镇</t>
  </si>
  <si>
    <t>霍城县实施乡镇规划2022年度第六批建设用地</t>
  </si>
  <si>
    <t>霍城县萨尔布拉克镇、三宫乡国有及集体土地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</si>
</sst>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44">
    <font>
      <sz val="12"/>
      <name val="宋体"/>
      <family val="0"/>
    </font>
    <font>
      <sz val="11"/>
      <name val="宋体"/>
      <family val="0"/>
    </font>
    <font>
      <sz val="12"/>
      <name val="黑体"/>
      <family val="3"/>
    </font>
    <font>
      <b/>
      <sz val="16"/>
      <name val="华文中宋"/>
      <family val="0"/>
    </font>
    <font>
      <sz val="14"/>
      <name val="宋体"/>
      <family val="0"/>
    </font>
    <font>
      <sz val="14"/>
      <name val="Times New Roman"/>
      <family val="1"/>
    </font>
    <font>
      <sz val="10"/>
      <name val="宋体"/>
      <family val="0"/>
    </font>
    <font>
      <sz val="9"/>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b/>
      <sz val="13"/>
      <color indexed="62"/>
      <name val="宋体"/>
      <family val="0"/>
    </font>
    <font>
      <b/>
      <sz val="11"/>
      <color indexed="63"/>
      <name val="宋体"/>
      <family val="0"/>
    </font>
    <font>
      <sz val="11"/>
      <color indexed="16"/>
      <name val="宋体"/>
      <family val="0"/>
    </font>
    <font>
      <sz val="11"/>
      <color indexed="53"/>
      <name val="宋体"/>
      <family val="0"/>
    </font>
    <font>
      <u val="single"/>
      <sz val="12"/>
      <color indexed="12"/>
      <name val="宋体"/>
      <family val="0"/>
    </font>
    <font>
      <u val="single"/>
      <sz val="12"/>
      <color indexed="36"/>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pplyProtection="0">
      <alignment vertical="center"/>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8" borderId="0" applyNumberFormat="0" applyBorder="0" applyAlignment="0" applyProtection="0"/>
    <xf numFmtId="0" fontId="31" fillId="0" borderId="5" applyNumberFormat="0" applyFill="0" applyAlignment="0" applyProtection="0"/>
    <xf numFmtId="0" fontId="30"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20">
    <xf numFmtId="0" fontId="0" fillId="0" borderId="0" xfId="0" applyAlignment="1">
      <alignment/>
    </xf>
    <xf numFmtId="0" fontId="1" fillId="0" borderId="0" xfId="0" applyFont="1" applyFill="1" applyAlignment="1">
      <alignment horizontal="center" vertical="center" wrapText="1"/>
    </xf>
    <xf numFmtId="0" fontId="0" fillId="0" borderId="0" xfId="0" applyFont="1" applyFill="1" applyAlignment="1">
      <alignment/>
    </xf>
    <xf numFmtId="176" fontId="0" fillId="0" borderId="0" xfId="0" applyNumberFormat="1" applyFont="1" applyFill="1" applyAlignment="1">
      <alignment/>
    </xf>
    <xf numFmtId="44" fontId="2" fillId="0" borderId="0" xfId="18" applyNumberFormat="1" applyFont="1" applyFill="1" applyBorder="1" applyAlignment="1">
      <alignment horizontal="left" vertical="center"/>
    </xf>
    <xf numFmtId="44" fontId="3" fillId="0" borderId="0" xfId="1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4" fontId="4" fillId="0" borderId="11" xfId="18"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176" fontId="6" fillId="0" borderId="11" xfId="0" applyNumberFormat="1" applyFont="1" applyFill="1" applyBorder="1" applyAlignment="1">
      <alignment horizontal="center" vertical="center" wrapText="1"/>
    </xf>
    <xf numFmtId="0" fontId="7" fillId="0" borderId="11" xfId="0" applyFont="1" applyFill="1" applyBorder="1" applyAlignment="1">
      <alignment horizontal="justify" vertical="center" wrapText="1"/>
    </xf>
    <xf numFmtId="0" fontId="4"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常规 2_2019第5次上会（7个项目）"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47"/>
  <sheetViews>
    <sheetView tabSelected="1" view="pageBreakPreview" zoomScale="130" zoomScaleSheetLayoutView="130" workbookViewId="0" topLeftCell="A1">
      <pane ySplit="6" topLeftCell="A15" activePane="bottomLeft" state="frozen"/>
      <selection pane="bottomLeft" activeCell="A3" sqref="A3:M3"/>
    </sheetView>
  </sheetViews>
  <sheetFormatPr defaultColWidth="8.625" defaultRowHeight="14.25"/>
  <cols>
    <col min="1" max="1" width="3.75390625" style="2" customWidth="1"/>
    <col min="2" max="2" width="13.125" style="2" customWidth="1"/>
    <col min="3" max="3" width="5.75390625" style="2" customWidth="1"/>
    <col min="4" max="4" width="9.375" style="2" customWidth="1"/>
    <col min="5" max="5" width="6.00390625" style="2" customWidth="1"/>
    <col min="6" max="12" width="8.625" style="2" customWidth="1"/>
    <col min="13" max="13" width="10.50390625" style="3" customWidth="1"/>
    <col min="14" max="32" width="9.00390625" style="2" bestFit="1" customWidth="1"/>
    <col min="33" max="16384" width="8.625" style="2" customWidth="1"/>
  </cols>
  <sheetData>
    <row r="2" spans="1:13" ht="14.25">
      <c r="A2" s="4" t="s">
        <v>0</v>
      </c>
      <c r="B2" s="4"/>
      <c r="C2" s="4"/>
      <c r="D2" s="4"/>
      <c r="E2" s="4"/>
      <c r="F2" s="4"/>
      <c r="G2" s="4"/>
      <c r="H2" s="4"/>
      <c r="I2" s="4"/>
      <c r="J2" s="4"/>
      <c r="K2" s="4"/>
      <c r="L2" s="4"/>
      <c r="M2" s="4"/>
    </row>
    <row r="3" spans="1:13" ht="20.25">
      <c r="A3" s="5" t="s">
        <v>1</v>
      </c>
      <c r="B3" s="5"/>
      <c r="C3" s="5"/>
      <c r="D3" s="5"/>
      <c r="E3" s="5"/>
      <c r="F3" s="5"/>
      <c r="G3" s="5"/>
      <c r="H3" s="5"/>
      <c r="I3" s="5"/>
      <c r="J3" s="5"/>
      <c r="K3" s="5"/>
      <c r="L3" s="5"/>
      <c r="M3" s="5"/>
    </row>
    <row r="4" spans="1:13" s="1" customFormat="1" ht="18.75" customHeight="1">
      <c r="A4" s="6" t="s">
        <v>2</v>
      </c>
      <c r="B4" s="7" t="s">
        <v>3</v>
      </c>
      <c r="C4" s="7" t="s">
        <v>4</v>
      </c>
      <c r="D4" s="7" t="s">
        <v>5</v>
      </c>
      <c r="E4" s="7" t="s">
        <v>6</v>
      </c>
      <c r="F4" s="8" t="s">
        <v>7</v>
      </c>
      <c r="G4" s="8"/>
      <c r="H4" s="8"/>
      <c r="I4" s="8"/>
      <c r="J4" s="8"/>
      <c r="K4" s="8"/>
      <c r="L4" s="8"/>
      <c r="M4" s="10" t="s">
        <v>8</v>
      </c>
    </row>
    <row r="5" spans="1:13" s="1" customFormat="1" ht="18.75">
      <c r="A5" s="9"/>
      <c r="B5" s="7"/>
      <c r="C5" s="7"/>
      <c r="D5" s="7"/>
      <c r="E5" s="7"/>
      <c r="F5" s="7" t="s">
        <v>9</v>
      </c>
      <c r="G5" s="10" t="s">
        <v>10</v>
      </c>
      <c r="H5" s="7"/>
      <c r="I5" s="7"/>
      <c r="J5" s="7"/>
      <c r="K5" s="7" t="s">
        <v>11</v>
      </c>
      <c r="L5" s="7" t="s">
        <v>12</v>
      </c>
      <c r="M5" s="19"/>
    </row>
    <row r="6" spans="1:13" s="1" customFormat="1" ht="18.75">
      <c r="A6" s="11"/>
      <c r="B6" s="7"/>
      <c r="C6" s="7"/>
      <c r="D6" s="7"/>
      <c r="E6" s="7"/>
      <c r="F6" s="12"/>
      <c r="G6" s="13"/>
      <c r="H6" s="14" t="s">
        <v>13</v>
      </c>
      <c r="I6" s="7" t="s">
        <v>14</v>
      </c>
      <c r="J6" s="7" t="s">
        <v>15</v>
      </c>
      <c r="K6" s="7"/>
      <c r="L6" s="7"/>
      <c r="M6" s="19"/>
    </row>
    <row r="7" spans="1:13" ht="68.25" customHeight="1">
      <c r="A7" s="15">
        <v>1</v>
      </c>
      <c r="B7" s="16" t="s">
        <v>16</v>
      </c>
      <c r="C7" s="15" t="s">
        <v>17</v>
      </c>
      <c r="D7" s="16" t="s">
        <v>18</v>
      </c>
      <c r="E7" s="15" t="s">
        <v>19</v>
      </c>
      <c r="F7" s="17">
        <v>0.138</v>
      </c>
      <c r="G7" s="17">
        <v>0.138</v>
      </c>
      <c r="H7" s="17"/>
      <c r="I7" s="17"/>
      <c r="J7" s="17">
        <v>0.138</v>
      </c>
      <c r="K7" s="17"/>
      <c r="L7" s="17"/>
      <c r="M7" s="15"/>
    </row>
    <row r="8" spans="1:13" ht="68.25" customHeight="1">
      <c r="A8" s="15">
        <v>2</v>
      </c>
      <c r="B8" s="16" t="s">
        <v>20</v>
      </c>
      <c r="C8" s="15" t="s">
        <v>17</v>
      </c>
      <c r="D8" s="16" t="s">
        <v>21</v>
      </c>
      <c r="E8" s="15" t="s">
        <v>19</v>
      </c>
      <c r="F8" s="17">
        <v>0.22</v>
      </c>
      <c r="G8" s="17">
        <v>0.22</v>
      </c>
      <c r="H8" s="17"/>
      <c r="I8" s="17"/>
      <c r="J8" s="17">
        <v>0.22</v>
      </c>
      <c r="K8" s="17"/>
      <c r="L8" s="17"/>
      <c r="M8" s="15"/>
    </row>
    <row r="9" spans="1:13" ht="68.25" customHeight="1">
      <c r="A9" s="15">
        <v>3</v>
      </c>
      <c r="B9" s="16" t="s">
        <v>22</v>
      </c>
      <c r="C9" s="15" t="s">
        <v>23</v>
      </c>
      <c r="D9" s="16" t="s">
        <v>24</v>
      </c>
      <c r="E9" s="15" t="s">
        <v>19</v>
      </c>
      <c r="F9" s="17">
        <v>7.19</v>
      </c>
      <c r="G9" s="17">
        <v>7.19</v>
      </c>
      <c r="H9" s="17"/>
      <c r="I9" s="17"/>
      <c r="J9" s="17">
        <v>7.19</v>
      </c>
      <c r="K9" s="17"/>
      <c r="L9" s="17"/>
      <c r="M9" s="15"/>
    </row>
    <row r="10" spans="1:13" ht="68.25" customHeight="1">
      <c r="A10" s="15">
        <v>4</v>
      </c>
      <c r="B10" s="16" t="s">
        <v>25</v>
      </c>
      <c r="C10" s="15" t="s">
        <v>23</v>
      </c>
      <c r="D10" s="16" t="s">
        <v>26</v>
      </c>
      <c r="E10" s="15" t="s">
        <v>19</v>
      </c>
      <c r="F10" s="17">
        <v>6.8226</v>
      </c>
      <c r="G10" s="17">
        <v>4.4869</v>
      </c>
      <c r="H10" s="17"/>
      <c r="I10" s="17"/>
      <c r="J10" s="17">
        <v>4.4869</v>
      </c>
      <c r="K10" s="17"/>
      <c r="L10" s="17">
        <v>2.3357</v>
      </c>
      <c r="M10" s="15">
        <v>3.276</v>
      </c>
    </row>
    <row r="11" spans="1:13" ht="68.25" customHeight="1">
      <c r="A11" s="15">
        <v>5</v>
      </c>
      <c r="B11" s="16" t="s">
        <v>27</v>
      </c>
      <c r="C11" s="15" t="s">
        <v>28</v>
      </c>
      <c r="D11" s="16" t="s">
        <v>29</v>
      </c>
      <c r="E11" s="15" t="s">
        <v>19</v>
      </c>
      <c r="F11" s="17">
        <v>2.4859</v>
      </c>
      <c r="G11" s="17">
        <v>0.1274</v>
      </c>
      <c r="H11" s="17"/>
      <c r="I11" s="17"/>
      <c r="J11" s="17">
        <v>0.1274</v>
      </c>
      <c r="K11" s="17"/>
      <c r="L11" s="17">
        <v>2.3585</v>
      </c>
      <c r="M11" s="15"/>
    </row>
    <row r="12" spans="1:13" ht="68.25" customHeight="1">
      <c r="A12" s="15">
        <v>6</v>
      </c>
      <c r="B12" s="16" t="s">
        <v>30</v>
      </c>
      <c r="C12" s="15" t="s">
        <v>31</v>
      </c>
      <c r="D12" s="16" t="s">
        <v>32</v>
      </c>
      <c r="E12" s="15" t="s">
        <v>19</v>
      </c>
      <c r="F12" s="17">
        <v>3.8725</v>
      </c>
      <c r="G12" s="17">
        <v>2.2169</v>
      </c>
      <c r="H12" s="17">
        <v>0.3085</v>
      </c>
      <c r="I12" s="17">
        <v>0.0135</v>
      </c>
      <c r="J12" s="17">
        <f>1.8135+0.0814</f>
        <v>1.8948999999999998</v>
      </c>
      <c r="K12" s="17">
        <v>1.5285</v>
      </c>
      <c r="L12" s="17">
        <v>0.1271</v>
      </c>
      <c r="M12" s="15">
        <v>14.305</v>
      </c>
    </row>
    <row r="13" spans="1:13" ht="68.25" customHeight="1">
      <c r="A13" s="15">
        <v>7</v>
      </c>
      <c r="B13" s="16" t="s">
        <v>33</v>
      </c>
      <c r="C13" s="15" t="s">
        <v>34</v>
      </c>
      <c r="D13" s="16" t="s">
        <v>35</v>
      </c>
      <c r="E13" s="15" t="s">
        <v>19</v>
      </c>
      <c r="F13" s="17">
        <v>5.7199</v>
      </c>
      <c r="G13" s="17">
        <v>5.7199</v>
      </c>
      <c r="H13" s="17">
        <v>5.7199</v>
      </c>
      <c r="I13" s="17"/>
      <c r="J13" s="17"/>
      <c r="K13" s="17"/>
      <c r="L13" s="17"/>
      <c r="M13" s="15"/>
    </row>
    <row r="14" spans="1:13" ht="68.25" customHeight="1">
      <c r="A14" s="15">
        <v>8</v>
      </c>
      <c r="B14" s="16" t="s">
        <v>36</v>
      </c>
      <c r="C14" s="15" t="s">
        <v>34</v>
      </c>
      <c r="D14" s="16" t="s">
        <v>37</v>
      </c>
      <c r="E14" s="15" t="s">
        <v>19</v>
      </c>
      <c r="F14" s="17">
        <v>13.9454</v>
      </c>
      <c r="G14" s="17">
        <v>13.9454</v>
      </c>
      <c r="H14" s="17">
        <v>13.3557</v>
      </c>
      <c r="I14" s="17"/>
      <c r="J14" s="17">
        <v>0.5897</v>
      </c>
      <c r="K14" s="17"/>
      <c r="L14" s="17"/>
      <c r="M14" s="15"/>
    </row>
    <row r="15" spans="1:13" ht="68.25" customHeight="1">
      <c r="A15" s="15">
        <v>9</v>
      </c>
      <c r="B15" s="16" t="s">
        <v>38</v>
      </c>
      <c r="C15" s="15"/>
      <c r="D15" s="16" t="s">
        <v>39</v>
      </c>
      <c r="E15" s="15" t="s">
        <v>19</v>
      </c>
      <c r="F15" s="17">
        <v>44.6285</v>
      </c>
      <c r="G15" s="17">
        <v>43.3875</v>
      </c>
      <c r="H15" s="17">
        <v>25.2851</v>
      </c>
      <c r="I15" s="17">
        <v>1.1706</v>
      </c>
      <c r="J15" s="17">
        <f>15.9302+1.0016</f>
        <v>16.9318</v>
      </c>
      <c r="K15" s="17">
        <v>1.241</v>
      </c>
      <c r="L15" s="17"/>
      <c r="M15" s="15">
        <v>607.425</v>
      </c>
    </row>
    <row r="16" spans="1:13" ht="68.25" customHeight="1">
      <c r="A16" s="15">
        <v>10</v>
      </c>
      <c r="B16" s="16" t="s">
        <v>40</v>
      </c>
      <c r="C16" s="15"/>
      <c r="D16" s="16" t="s">
        <v>41</v>
      </c>
      <c r="E16" s="15" t="s">
        <v>19</v>
      </c>
      <c r="F16" s="17">
        <v>25.5832</v>
      </c>
      <c r="G16" s="17">
        <v>11.6723</v>
      </c>
      <c r="H16" s="17">
        <v>4.0401</v>
      </c>
      <c r="I16" s="17">
        <v>1.5028</v>
      </c>
      <c r="J16" s="17">
        <f>5.9162+0.2132</f>
        <v>6.1293999999999995</v>
      </c>
      <c r="K16" s="17">
        <v>13.7801</v>
      </c>
      <c r="L16" s="17">
        <v>0.1308</v>
      </c>
      <c r="M16" s="15">
        <v>165.2434</v>
      </c>
    </row>
    <row r="17" spans="1:13" ht="68.25" customHeight="1">
      <c r="A17" s="15">
        <v>11</v>
      </c>
      <c r="B17" s="16" t="s">
        <v>42</v>
      </c>
      <c r="C17" s="15" t="s">
        <v>43</v>
      </c>
      <c r="D17" s="16" t="s">
        <v>44</v>
      </c>
      <c r="E17" s="15" t="s">
        <v>19</v>
      </c>
      <c r="F17" s="17">
        <v>10.993</v>
      </c>
      <c r="G17" s="17">
        <v>10.4726</v>
      </c>
      <c r="H17" s="17">
        <v>6.3972</v>
      </c>
      <c r="I17" s="17">
        <v>0.5921</v>
      </c>
      <c r="J17" s="17">
        <f>0.0048+3.4785</f>
        <v>3.4833</v>
      </c>
      <c r="K17" s="17">
        <v>0.4748</v>
      </c>
      <c r="L17" s="17">
        <v>0.0456</v>
      </c>
      <c r="M17" s="15"/>
    </row>
    <row r="18" spans="1:13" ht="68.25" customHeight="1">
      <c r="A18" s="15">
        <v>12</v>
      </c>
      <c r="B18" s="16" t="s">
        <v>45</v>
      </c>
      <c r="C18" s="15" t="s">
        <v>46</v>
      </c>
      <c r="D18" s="16" t="s">
        <v>44</v>
      </c>
      <c r="E18" s="15" t="s">
        <v>19</v>
      </c>
      <c r="F18" s="17">
        <v>19.9007</v>
      </c>
      <c r="G18" s="17">
        <v>18.7512</v>
      </c>
      <c r="H18" s="17">
        <v>16.7556</v>
      </c>
      <c r="I18" s="17">
        <v>0.4469</v>
      </c>
      <c r="J18" s="17">
        <v>1.5487</v>
      </c>
      <c r="K18" s="17">
        <v>0.1002</v>
      </c>
      <c r="L18" s="17">
        <v>1.0493</v>
      </c>
      <c r="M18" s="15"/>
    </row>
    <row r="19" spans="1:13" ht="68.25" customHeight="1">
      <c r="A19" s="15">
        <v>13</v>
      </c>
      <c r="B19" s="16" t="s">
        <v>47</v>
      </c>
      <c r="C19" s="15" t="s">
        <v>48</v>
      </c>
      <c r="D19" s="16" t="s">
        <v>49</v>
      </c>
      <c r="E19" s="15" t="s">
        <v>19</v>
      </c>
      <c r="F19" s="17">
        <v>4.1294</v>
      </c>
      <c r="G19" s="17">
        <v>2.073</v>
      </c>
      <c r="H19" s="17"/>
      <c r="I19" s="17"/>
      <c r="J19" s="17">
        <v>2.073</v>
      </c>
      <c r="K19" s="17"/>
      <c r="L19" s="17">
        <v>2.0564</v>
      </c>
      <c r="M19" s="15">
        <v>41.294</v>
      </c>
    </row>
    <row r="20" spans="1:13" ht="68.25" customHeight="1">
      <c r="A20" s="15">
        <v>14</v>
      </c>
      <c r="B20" s="16" t="s">
        <v>50</v>
      </c>
      <c r="C20" s="15" t="s">
        <v>23</v>
      </c>
      <c r="D20" s="16" t="s">
        <v>51</v>
      </c>
      <c r="E20" s="15" t="s">
        <v>19</v>
      </c>
      <c r="F20" s="17">
        <v>1.8939</v>
      </c>
      <c r="G20" s="17">
        <v>1.8939</v>
      </c>
      <c r="H20" s="17">
        <v>1.8548</v>
      </c>
      <c r="I20" s="17"/>
      <c r="J20" s="17">
        <v>0.0391</v>
      </c>
      <c r="K20" s="17"/>
      <c r="L20" s="17"/>
      <c r="M20" s="15">
        <v>18.939</v>
      </c>
    </row>
    <row r="21" spans="1:13" ht="68.25" customHeight="1">
      <c r="A21" s="15">
        <v>15</v>
      </c>
      <c r="B21" s="16" t="s">
        <v>52</v>
      </c>
      <c r="C21" s="15"/>
      <c r="D21" s="16" t="s">
        <v>53</v>
      </c>
      <c r="E21" s="15" t="s">
        <v>19</v>
      </c>
      <c r="F21" s="17">
        <v>48.857</v>
      </c>
      <c r="G21" s="17"/>
      <c r="H21" s="17"/>
      <c r="I21" s="17"/>
      <c r="J21" s="17">
        <v>48.857</v>
      </c>
      <c r="K21" s="17"/>
      <c r="L21" s="17"/>
      <c r="M21" s="15">
        <v>11.429</v>
      </c>
    </row>
    <row r="22" spans="1:13" ht="68.25" customHeight="1">
      <c r="A22" s="15">
        <v>16</v>
      </c>
      <c r="B22" s="16" t="s">
        <v>54</v>
      </c>
      <c r="C22" s="15" t="s">
        <v>23</v>
      </c>
      <c r="D22" s="16" t="s">
        <v>55</v>
      </c>
      <c r="E22" s="15" t="s">
        <v>19</v>
      </c>
      <c r="F22" s="17">
        <v>20.4872</v>
      </c>
      <c r="G22" s="17">
        <v>19.8136</v>
      </c>
      <c r="H22" s="17"/>
      <c r="I22" s="17"/>
      <c r="J22" s="17">
        <v>19.8136</v>
      </c>
      <c r="K22" s="17"/>
      <c r="L22" s="17">
        <v>0.6736</v>
      </c>
      <c r="M22" s="15"/>
    </row>
    <row r="23" spans="1:13" ht="68.25" customHeight="1">
      <c r="A23" s="15">
        <v>17</v>
      </c>
      <c r="B23" s="16" t="s">
        <v>56</v>
      </c>
      <c r="C23" s="15"/>
      <c r="D23" s="16" t="s">
        <v>57</v>
      </c>
      <c r="E23" s="15" t="s">
        <v>19</v>
      </c>
      <c r="F23" s="17">
        <v>27.2534</v>
      </c>
      <c r="G23" s="17">
        <v>27.1915</v>
      </c>
      <c r="H23" s="17">
        <v>21.1789</v>
      </c>
      <c r="I23" s="17">
        <v>1.6838</v>
      </c>
      <c r="J23" s="17">
        <f>2.972+1.3562</f>
        <v>4.3282</v>
      </c>
      <c r="K23" s="17">
        <v>0.0619</v>
      </c>
      <c r="L23" s="17"/>
      <c r="M23" s="15">
        <v>380.681</v>
      </c>
    </row>
    <row r="24" spans="1:13" ht="68.25" customHeight="1">
      <c r="A24" s="15">
        <v>18</v>
      </c>
      <c r="B24" s="16" t="s">
        <v>58</v>
      </c>
      <c r="C24" s="15"/>
      <c r="D24" s="16" t="s">
        <v>59</v>
      </c>
      <c r="E24" s="15" t="s">
        <v>19</v>
      </c>
      <c r="F24" s="17">
        <v>12.9463</v>
      </c>
      <c r="G24" s="17">
        <v>12.756</v>
      </c>
      <c r="H24" s="17">
        <v>10.0773</v>
      </c>
      <c r="I24" s="17"/>
      <c r="J24" s="17">
        <f>0.6728+2.0059</f>
        <v>2.6787</v>
      </c>
      <c r="K24" s="17">
        <v>0.1903</v>
      </c>
      <c r="L24" s="17"/>
      <c r="M24" s="15">
        <v>178.584</v>
      </c>
    </row>
    <row r="25" spans="1:13" ht="68.25" customHeight="1">
      <c r="A25" s="15">
        <v>19</v>
      </c>
      <c r="B25" s="16" t="s">
        <v>60</v>
      </c>
      <c r="C25" s="15" t="s">
        <v>46</v>
      </c>
      <c r="D25" s="16" t="s">
        <v>61</v>
      </c>
      <c r="E25" s="15" t="s">
        <v>19</v>
      </c>
      <c r="F25" s="17">
        <v>113.1582</v>
      </c>
      <c r="G25" s="17">
        <v>74.7981</v>
      </c>
      <c r="H25" s="17">
        <v>21.2193</v>
      </c>
      <c r="I25" s="17">
        <v>4.7001</v>
      </c>
      <c r="J25" s="17">
        <f>36.1697+7.0145+5.6945</f>
        <v>48.878699999999995</v>
      </c>
      <c r="K25" s="17">
        <v>1.8001</v>
      </c>
      <c r="L25" s="17">
        <v>36.56</v>
      </c>
      <c r="M25" s="15"/>
    </row>
    <row r="26" spans="1:13" ht="68.25" customHeight="1">
      <c r="A26" s="15">
        <v>20</v>
      </c>
      <c r="B26" s="16" t="s">
        <v>62</v>
      </c>
      <c r="C26" s="15"/>
      <c r="D26" s="16" t="s">
        <v>63</v>
      </c>
      <c r="E26" s="15" t="s">
        <v>19</v>
      </c>
      <c r="F26" s="17">
        <v>8.4027</v>
      </c>
      <c r="G26" s="17"/>
      <c r="H26" s="17">
        <v>8.1571</v>
      </c>
      <c r="I26" s="17">
        <v>0.0917</v>
      </c>
      <c r="J26" s="17">
        <v>0.1539</v>
      </c>
      <c r="K26" s="17"/>
      <c r="L26" s="17"/>
      <c r="M26" s="15">
        <v>117.6378</v>
      </c>
    </row>
    <row r="27" spans="1:13" ht="68.25" customHeight="1">
      <c r="A27" s="15">
        <v>21</v>
      </c>
      <c r="B27" s="16" t="s">
        <v>64</v>
      </c>
      <c r="C27" s="15"/>
      <c r="D27" s="16" t="s">
        <v>65</v>
      </c>
      <c r="E27" s="15" t="s">
        <v>19</v>
      </c>
      <c r="F27" s="17">
        <v>16.9347</v>
      </c>
      <c r="G27" s="17">
        <v>15.5582</v>
      </c>
      <c r="H27" s="17">
        <v>9.2916</v>
      </c>
      <c r="I27" s="17">
        <v>0.8507</v>
      </c>
      <c r="J27" s="17">
        <f>2.322+3.0939</f>
        <v>5.415900000000001</v>
      </c>
      <c r="K27" s="17">
        <v>0.7897</v>
      </c>
      <c r="L27" s="17">
        <v>0.5868</v>
      </c>
      <c r="M27" s="15">
        <v>3.8374</v>
      </c>
    </row>
    <row r="28" spans="1:13" ht="68.25" customHeight="1">
      <c r="A28" s="15">
        <v>22</v>
      </c>
      <c r="B28" s="16" t="s">
        <v>66</v>
      </c>
      <c r="C28" s="15"/>
      <c r="D28" s="16" t="s">
        <v>67</v>
      </c>
      <c r="E28" s="15" t="s">
        <v>19</v>
      </c>
      <c r="F28" s="17">
        <v>12.3649</v>
      </c>
      <c r="G28" s="17">
        <v>12.3144</v>
      </c>
      <c r="H28" s="17">
        <v>2.8574</v>
      </c>
      <c r="I28" s="17"/>
      <c r="J28" s="17">
        <f>9.233+0.224</f>
        <v>9.457</v>
      </c>
      <c r="K28" s="17"/>
      <c r="L28" s="17">
        <v>0.0505</v>
      </c>
      <c r="M28" s="15">
        <v>123.649</v>
      </c>
    </row>
    <row r="29" spans="1:13" ht="68.25" customHeight="1">
      <c r="A29" s="15">
        <v>23</v>
      </c>
      <c r="B29" s="16" t="s">
        <v>68</v>
      </c>
      <c r="C29" s="15" t="s">
        <v>69</v>
      </c>
      <c r="D29" s="16" t="s">
        <v>70</v>
      </c>
      <c r="E29" s="15" t="s">
        <v>19</v>
      </c>
      <c r="F29" s="17">
        <v>36.8905</v>
      </c>
      <c r="G29" s="17">
        <v>36.8889</v>
      </c>
      <c r="H29" s="17"/>
      <c r="I29" s="17"/>
      <c r="J29" s="17">
        <v>36.8889</v>
      </c>
      <c r="K29" s="17"/>
      <c r="L29" s="17">
        <v>0.0016</v>
      </c>
      <c r="M29" s="15"/>
    </row>
    <row r="30" spans="1:13" ht="68.25" customHeight="1">
      <c r="A30" s="15">
        <v>24</v>
      </c>
      <c r="B30" s="16" t="s">
        <v>71</v>
      </c>
      <c r="C30" s="15"/>
      <c r="D30" s="16" t="s">
        <v>72</v>
      </c>
      <c r="E30" s="15" t="s">
        <v>19</v>
      </c>
      <c r="F30" s="17">
        <v>3.6332</v>
      </c>
      <c r="G30" s="17">
        <f>H30+J30</f>
        <v>3.6332</v>
      </c>
      <c r="H30" s="17">
        <v>3.3423</v>
      </c>
      <c r="I30" s="17"/>
      <c r="J30" s="17">
        <f>0.2873+0.0036</f>
        <v>0.2909</v>
      </c>
      <c r="K30" s="17"/>
      <c r="L30" s="17"/>
      <c r="M30" s="15"/>
    </row>
    <row r="31" spans="1:13" ht="68.25" customHeight="1">
      <c r="A31" s="15">
        <v>25</v>
      </c>
      <c r="B31" s="16" t="s">
        <v>73</v>
      </c>
      <c r="C31" s="15" t="s">
        <v>48</v>
      </c>
      <c r="D31" s="16" t="s">
        <v>74</v>
      </c>
      <c r="E31" s="15" t="s">
        <v>19</v>
      </c>
      <c r="F31" s="17">
        <v>25.3265</v>
      </c>
      <c r="G31" s="17">
        <v>25.3265</v>
      </c>
      <c r="H31" s="17"/>
      <c r="I31" s="17"/>
      <c r="J31" s="17">
        <v>25.3265</v>
      </c>
      <c r="K31" s="17"/>
      <c r="L31" s="17"/>
      <c r="M31" s="15">
        <v>253.265</v>
      </c>
    </row>
    <row r="32" spans="1:13" ht="68.25" customHeight="1">
      <c r="A32" s="15">
        <v>26</v>
      </c>
      <c r="B32" s="16" t="s">
        <v>75</v>
      </c>
      <c r="C32" s="15"/>
      <c r="D32" s="16" t="s">
        <v>76</v>
      </c>
      <c r="E32" s="15" t="s">
        <v>19</v>
      </c>
      <c r="F32" s="17">
        <v>0.1377</v>
      </c>
      <c r="G32" s="17">
        <v>0.1377</v>
      </c>
      <c r="H32" s="17"/>
      <c r="I32" s="17"/>
      <c r="J32" s="17">
        <v>0.1377</v>
      </c>
      <c r="K32" s="17"/>
      <c r="L32" s="17"/>
      <c r="M32" s="15"/>
    </row>
    <row r="33" spans="1:13" ht="68.25" customHeight="1">
      <c r="A33" s="15">
        <v>27</v>
      </c>
      <c r="B33" s="18" t="s">
        <v>77</v>
      </c>
      <c r="C33" s="15" t="s">
        <v>78</v>
      </c>
      <c r="D33" s="16" t="s">
        <v>79</v>
      </c>
      <c r="E33" s="15" t="s">
        <v>19</v>
      </c>
      <c r="F33" s="17">
        <v>20.1338</v>
      </c>
      <c r="G33" s="17">
        <v>16.0454</v>
      </c>
      <c r="H33" s="17">
        <v>2.699</v>
      </c>
      <c r="I33" s="17"/>
      <c r="J33" s="17">
        <v>13.3464</v>
      </c>
      <c r="K33" s="17"/>
      <c r="L33" s="17">
        <v>4.0884</v>
      </c>
      <c r="M33" s="15"/>
    </row>
    <row r="34" spans="1:13" ht="68.25" customHeight="1">
      <c r="A34" s="15">
        <v>28</v>
      </c>
      <c r="B34" s="16" t="s">
        <v>80</v>
      </c>
      <c r="C34" s="15" t="s">
        <v>69</v>
      </c>
      <c r="D34" s="16" t="s">
        <v>81</v>
      </c>
      <c r="E34" s="15" t="s">
        <v>19</v>
      </c>
      <c r="F34" s="17">
        <v>22.1165</v>
      </c>
      <c r="G34" s="17">
        <v>21.8974</v>
      </c>
      <c r="H34" s="17"/>
      <c r="I34" s="17"/>
      <c r="J34" s="17">
        <v>21.8974</v>
      </c>
      <c r="K34" s="17"/>
      <c r="L34" s="17">
        <v>0.2191</v>
      </c>
      <c r="M34" s="15"/>
    </row>
    <row r="35" spans="1:13" ht="68.25" customHeight="1">
      <c r="A35" s="15">
        <v>29</v>
      </c>
      <c r="B35" s="16" t="s">
        <v>82</v>
      </c>
      <c r="C35" s="15" t="s">
        <v>83</v>
      </c>
      <c r="D35" s="16" t="s">
        <v>84</v>
      </c>
      <c r="E35" s="15" t="s">
        <v>19</v>
      </c>
      <c r="F35" s="17">
        <v>25.2028</v>
      </c>
      <c r="G35" s="17">
        <v>18.2945</v>
      </c>
      <c r="H35" s="17">
        <v>2.1589</v>
      </c>
      <c r="I35" s="17"/>
      <c r="J35" s="17">
        <f>G35-H35</f>
        <v>16.1356</v>
      </c>
      <c r="K35" s="17">
        <v>3.5143</v>
      </c>
      <c r="L35" s="17">
        <v>3.394</v>
      </c>
      <c r="M35" s="15">
        <v>58.9036</v>
      </c>
    </row>
    <row r="36" spans="1:13" ht="68.25" customHeight="1">
      <c r="A36" s="15">
        <v>30</v>
      </c>
      <c r="B36" s="16" t="s">
        <v>85</v>
      </c>
      <c r="C36" s="15" t="s">
        <v>34</v>
      </c>
      <c r="D36" s="16" t="s">
        <v>86</v>
      </c>
      <c r="E36" s="15" t="s">
        <v>19</v>
      </c>
      <c r="F36" s="17">
        <v>4.4242</v>
      </c>
      <c r="G36" s="17">
        <v>0.1912</v>
      </c>
      <c r="H36" s="17">
        <v>0.0291</v>
      </c>
      <c r="I36" s="17"/>
      <c r="J36" s="17">
        <f>G36-H36</f>
        <v>0.16210000000000002</v>
      </c>
      <c r="K36" s="17"/>
      <c r="L36" s="17">
        <v>4.233</v>
      </c>
      <c r="M36" s="15"/>
    </row>
    <row r="37" spans="1:13" ht="68.25" customHeight="1">
      <c r="A37" s="15">
        <v>31</v>
      </c>
      <c r="B37" s="16" t="s">
        <v>87</v>
      </c>
      <c r="C37" s="15"/>
      <c r="D37" s="16" t="s">
        <v>88</v>
      </c>
      <c r="E37" s="15" t="s">
        <v>19</v>
      </c>
      <c r="F37" s="17">
        <v>1.0742</v>
      </c>
      <c r="G37" s="17">
        <v>4.924</v>
      </c>
      <c r="H37" s="17">
        <v>3.6419</v>
      </c>
      <c r="I37" s="17"/>
      <c r="J37" s="17">
        <f>G37-H37</f>
        <v>1.2821000000000002</v>
      </c>
      <c r="K37" s="17"/>
      <c r="L37" s="17">
        <v>6.1502</v>
      </c>
      <c r="M37" s="15"/>
    </row>
    <row r="38" spans="1:13" ht="68.25" customHeight="1">
      <c r="A38" s="15">
        <v>32</v>
      </c>
      <c r="B38" s="16" t="s">
        <v>89</v>
      </c>
      <c r="C38" s="15" t="s">
        <v>31</v>
      </c>
      <c r="D38" s="16" t="s">
        <v>90</v>
      </c>
      <c r="E38" s="15" t="s">
        <v>19</v>
      </c>
      <c r="F38" s="17">
        <v>0.2987</v>
      </c>
      <c r="G38" s="17"/>
      <c r="H38" s="17">
        <v>0.2529</v>
      </c>
      <c r="I38" s="17"/>
      <c r="J38" s="17">
        <v>0.0458</v>
      </c>
      <c r="K38" s="17"/>
      <c r="L38" s="17"/>
      <c r="M38" s="15"/>
    </row>
    <row r="39" spans="1:13" ht="68.25" customHeight="1">
      <c r="A39" s="15">
        <v>33</v>
      </c>
      <c r="B39" s="16" t="s">
        <v>91</v>
      </c>
      <c r="C39" s="15"/>
      <c r="D39" s="16" t="s">
        <v>92</v>
      </c>
      <c r="E39" s="15" t="s">
        <v>19</v>
      </c>
      <c r="F39" s="17">
        <v>13.5414</v>
      </c>
      <c r="G39" s="17">
        <v>10.2163</v>
      </c>
      <c r="H39" s="17">
        <v>7.7393</v>
      </c>
      <c r="I39" s="17">
        <v>0.1648</v>
      </c>
      <c r="J39" s="17">
        <f>G39-H39-I39</f>
        <v>2.3122000000000003</v>
      </c>
      <c r="K39" s="17">
        <v>0.2613</v>
      </c>
      <c r="L39" s="17">
        <v>3.0638</v>
      </c>
      <c r="M39" s="15">
        <v>132.801</v>
      </c>
    </row>
    <row r="40" spans="1:13" ht="68.25" customHeight="1">
      <c r="A40" s="15">
        <v>34</v>
      </c>
      <c r="B40" s="16" t="s">
        <v>93</v>
      </c>
      <c r="C40" s="15"/>
      <c r="D40" s="16" t="s">
        <v>94</v>
      </c>
      <c r="E40" s="15" t="s">
        <v>19</v>
      </c>
      <c r="F40" s="17">
        <v>48.5421</v>
      </c>
      <c r="G40" s="17">
        <v>40.9867</v>
      </c>
      <c r="H40" s="17">
        <v>20.6168</v>
      </c>
      <c r="I40" s="17"/>
      <c r="J40" s="17">
        <f>18.0362+2.3337</f>
        <v>20.3699</v>
      </c>
      <c r="K40" s="17"/>
      <c r="L40" s="17">
        <v>7.5554</v>
      </c>
      <c r="M40" s="15">
        <v>970.842</v>
      </c>
    </row>
    <row r="41" spans="1:13" ht="68.25" customHeight="1">
      <c r="A41" s="15">
        <v>35</v>
      </c>
      <c r="B41" s="16" t="s">
        <v>95</v>
      </c>
      <c r="C41" s="15"/>
      <c r="D41" s="16" t="s">
        <v>96</v>
      </c>
      <c r="E41" s="15" t="s">
        <v>19</v>
      </c>
      <c r="F41" s="17">
        <v>2.0749</v>
      </c>
      <c r="G41" s="17">
        <v>2.0329</v>
      </c>
      <c r="H41" s="17">
        <v>1.9657</v>
      </c>
      <c r="I41" s="17"/>
      <c r="J41" s="17">
        <v>0.0672</v>
      </c>
      <c r="K41" s="17"/>
      <c r="L41" s="17">
        <v>0.042</v>
      </c>
      <c r="M41" s="15">
        <v>20.749</v>
      </c>
    </row>
    <row r="42" spans="1:13" ht="68.25" customHeight="1">
      <c r="A42" s="15">
        <v>36</v>
      </c>
      <c r="B42" s="16" t="s">
        <v>97</v>
      </c>
      <c r="C42" s="15" t="s">
        <v>31</v>
      </c>
      <c r="D42" s="16" t="s">
        <v>98</v>
      </c>
      <c r="E42" s="15" t="s">
        <v>19</v>
      </c>
      <c r="F42" s="17">
        <v>5.7064</v>
      </c>
      <c r="G42" s="17">
        <v>5.7064</v>
      </c>
      <c r="H42" s="17"/>
      <c r="I42" s="17"/>
      <c r="J42" s="17">
        <v>5.7064</v>
      </c>
      <c r="K42" s="17"/>
      <c r="L42" s="17"/>
      <c r="M42" s="15"/>
    </row>
    <row r="43" spans="1:13" ht="68.25" customHeight="1">
      <c r="A43" s="15">
        <v>37</v>
      </c>
      <c r="B43" s="16" t="s">
        <v>99</v>
      </c>
      <c r="C43" s="15" t="s">
        <v>34</v>
      </c>
      <c r="D43" s="16" t="s">
        <v>100</v>
      </c>
      <c r="E43" s="15" t="s">
        <v>19</v>
      </c>
      <c r="F43" s="17">
        <v>4.3443</v>
      </c>
      <c r="G43" s="17">
        <v>0.1446</v>
      </c>
      <c r="H43" s="17"/>
      <c r="I43" s="17"/>
      <c r="J43" s="17"/>
      <c r="K43" s="17"/>
      <c r="L43" s="17">
        <v>4.1997</v>
      </c>
      <c r="M43" s="15"/>
    </row>
    <row r="44" spans="1:13" ht="68.25" customHeight="1">
      <c r="A44" s="15">
        <v>38</v>
      </c>
      <c r="B44" s="16" t="s">
        <v>101</v>
      </c>
      <c r="C44" s="15" t="s">
        <v>48</v>
      </c>
      <c r="D44" s="16" t="s">
        <v>102</v>
      </c>
      <c r="E44" s="15" t="s">
        <v>19</v>
      </c>
      <c r="F44" s="17">
        <v>9.491</v>
      </c>
      <c r="G44" s="17">
        <v>9.491</v>
      </c>
      <c r="H44" s="17"/>
      <c r="I44" s="17"/>
      <c r="J44" s="17">
        <v>9.491</v>
      </c>
      <c r="K44" s="17"/>
      <c r="L44" s="17"/>
      <c r="M44" s="15"/>
    </row>
    <row r="45" spans="1:13" ht="68.25" customHeight="1">
      <c r="A45" s="15">
        <v>39</v>
      </c>
      <c r="B45" s="16" t="s">
        <v>103</v>
      </c>
      <c r="C45" s="15" t="s">
        <v>23</v>
      </c>
      <c r="D45" s="16" t="s">
        <v>104</v>
      </c>
      <c r="E45" s="15" t="s">
        <v>19</v>
      </c>
      <c r="F45" s="17">
        <v>2.1372</v>
      </c>
      <c r="G45" s="17">
        <v>2.1372</v>
      </c>
      <c r="H45" s="17"/>
      <c r="I45" s="17"/>
      <c r="J45" s="17">
        <v>2.1372</v>
      </c>
      <c r="K45" s="17"/>
      <c r="L45" s="17"/>
      <c r="M45" s="15"/>
    </row>
    <row r="46" spans="1:13" ht="68.25" customHeight="1">
      <c r="A46" s="15">
        <v>40</v>
      </c>
      <c r="B46" s="16" t="s">
        <v>105</v>
      </c>
      <c r="C46" s="16" t="s">
        <v>106</v>
      </c>
      <c r="D46" s="16" t="s">
        <v>107</v>
      </c>
      <c r="E46" s="15" t="s">
        <v>19</v>
      </c>
      <c r="F46" s="17">
        <v>10.0224</v>
      </c>
      <c r="G46" s="17">
        <v>8.4082</v>
      </c>
      <c r="H46" s="17">
        <v>2.1635</v>
      </c>
      <c r="I46" s="17"/>
      <c r="J46" s="17">
        <f>G46-H46</f>
        <v>6.244700000000001</v>
      </c>
      <c r="K46" s="17"/>
      <c r="L46" s="17">
        <v>1.6142</v>
      </c>
      <c r="M46" s="15"/>
    </row>
    <row r="47" spans="1:13" ht="68.25" customHeight="1">
      <c r="A47" s="15">
        <v>41</v>
      </c>
      <c r="B47" s="16" t="s">
        <v>108</v>
      </c>
      <c r="C47" s="15"/>
      <c r="D47" s="16" t="s">
        <v>109</v>
      </c>
      <c r="E47" s="15" t="s">
        <v>19</v>
      </c>
      <c r="F47" s="17">
        <v>0.3026</v>
      </c>
      <c r="G47" s="17">
        <v>0.2099</v>
      </c>
      <c r="H47" s="17">
        <v>0.023</v>
      </c>
      <c r="I47" s="17">
        <v>0.0392</v>
      </c>
      <c r="J47" s="17">
        <v>0.1477</v>
      </c>
      <c r="K47" s="17"/>
      <c r="L47" s="17">
        <v>0.0927</v>
      </c>
      <c r="M47" s="15">
        <v>3.3656</v>
      </c>
    </row>
    <row r="48" ht="68.25" customHeight="1"/>
  </sheetData>
  <sheetProtection/>
  <mergeCells count="13">
    <mergeCell ref="A2:M2"/>
    <mergeCell ref="A3:M3"/>
    <mergeCell ref="F4:L4"/>
    <mergeCell ref="G5:J5"/>
    <mergeCell ref="A4:A6"/>
    <mergeCell ref="B4:B6"/>
    <mergeCell ref="C4:C6"/>
    <mergeCell ref="D4:D6"/>
    <mergeCell ref="E4:E6"/>
    <mergeCell ref="F5:F6"/>
    <mergeCell ref="K5:K6"/>
    <mergeCell ref="L5:L6"/>
    <mergeCell ref="M4:M6"/>
  </mergeCells>
  <printOptions/>
  <pageMargins left="0.5118110236220472" right="0.5511811023622047" top="0.4724409448818898" bottom="0.15748031496062992" header="0.31496062992125984" footer="0.2362204724409449"/>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2021-02-07T08:13:32Z</cp:lastPrinted>
  <dcterms:created xsi:type="dcterms:W3CDTF">1996-12-17T01:32:42Z</dcterms:created>
  <dcterms:modified xsi:type="dcterms:W3CDTF">2023-01-10T15:47:35Z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6711AD0F413D484A862E4F4E4F6D3456</vt:lpwstr>
  </property>
  <property fmtid="{D5CDD505-2E9C-101B-9397-08002B2CF9AE}" pid="4" name="KSOProductBuildV">
    <vt:lpwstr>2052-11.8.2.11500</vt:lpwstr>
  </property>
</Properties>
</file>